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13" i="1"/>
  <c r="G24" i="1" s="1"/>
  <c r="L13" i="1"/>
  <c r="J13" i="1"/>
  <c r="J24" i="1" s="1"/>
  <c r="H13" i="1"/>
  <c r="F13" i="1"/>
  <c r="I13" i="1"/>
  <c r="I24" i="1" s="1"/>
  <c r="H23" i="1"/>
  <c r="H24" i="1" s="1"/>
  <c r="L24" i="1"/>
  <c r="L23" i="1"/>
  <c r="G23" i="1"/>
  <c r="J23" i="1"/>
  <c r="F23" i="1"/>
  <c r="I23" i="1"/>
  <c r="G196" i="1" l="1"/>
  <c r="J196" i="1"/>
  <c r="I196" i="1"/>
  <c r="L196" i="1"/>
  <c r="F24" i="1"/>
  <c r="H196" i="1"/>
  <c r="F196" i="1"/>
</calcChain>
</file>

<file path=xl/sharedStrings.xml><?xml version="1.0" encoding="utf-8"?>
<sst xmlns="http://schemas.openxmlformats.org/spreadsheetml/2006/main" count="293" uniqueCount="82">
  <si>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</si>
  <si>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</si>
  <si>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</si>
  <si>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</si>
  <si>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</si>
  <si>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</si>
  <si>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</si>
  <si>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</si>
  <si>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</si>
  <si>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</si>
  <si>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</si>
  <si>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</si>
  <si>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</si>
  <si>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</si>
  <si>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</si>
  <si>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</si>
  <si>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</si>
  <si>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</si>
  <si>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</si>
  <si>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</si>
  <si>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</si>
  <si>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</si>
  <si>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</si>
  <si>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</si>
  <si>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</si>
  <si>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</si>
  <si>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</si>
  <si>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</si>
  <si>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</si>
  <si>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</si>
  <si>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</si>
  <si>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</si>
  <si>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</si>
  <si>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</si>
  <si>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</si>
  <si>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</si>
  <si>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</si>
  <si>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</si>
  <si>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</si>
  <si>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</si>
  <si>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</t>
  </si>
  <si>
    <t>МАОУ "Лицей №67 г. Челябинска"</t>
  </si>
  <si>
    <t>Веретенникова С.П.</t>
  </si>
  <si>
    <t>макароны отварные с сыром</t>
  </si>
  <si>
    <t>чай с сахаром и лимоном</t>
  </si>
  <si>
    <t xml:space="preserve">кондитерское изделие </t>
  </si>
  <si>
    <t>масло</t>
  </si>
  <si>
    <t>сыр</t>
  </si>
  <si>
    <t>96/5</t>
  </si>
  <si>
    <t>97/5</t>
  </si>
  <si>
    <t>запеканка из творога</t>
  </si>
  <si>
    <t>яблоко</t>
  </si>
  <si>
    <t>чай с сахаром</t>
  </si>
  <si>
    <t>каша молочная рисовая</t>
  </si>
  <si>
    <t>кофейный напиток с молоком</t>
  </si>
  <si>
    <t>297/7</t>
  </si>
  <si>
    <t>713/14</t>
  </si>
  <si>
    <t>299/14</t>
  </si>
  <si>
    <t>714/14</t>
  </si>
  <si>
    <t>182/6</t>
  </si>
  <si>
    <t>311/5</t>
  </si>
  <si>
    <t>омлет с сыром</t>
  </si>
  <si>
    <t>чай с сахаром и молоком</t>
  </si>
  <si>
    <t>36/4</t>
  </si>
  <si>
    <t>715/14</t>
  </si>
  <si>
    <t>макароны отварные</t>
  </si>
  <si>
    <t>яйцо вареное</t>
  </si>
  <si>
    <t>516/5</t>
  </si>
  <si>
    <t>306/14</t>
  </si>
  <si>
    <t>каша 5 злаков</t>
  </si>
  <si>
    <t>какао с молоком</t>
  </si>
  <si>
    <t>каша молочная пшенная</t>
  </si>
  <si>
    <t>693/5</t>
  </si>
  <si>
    <t>каша молочная манная</t>
  </si>
  <si>
    <t>кондитерское изделие</t>
  </si>
  <si>
    <t>Масло (порциями)</t>
  </si>
  <si>
    <t>батон нарезной</t>
  </si>
  <si>
    <t>Каша Дружба</t>
  </si>
  <si>
    <t>печенье</t>
  </si>
  <si>
    <t>пряник</t>
  </si>
  <si>
    <t>яблоки</t>
  </si>
  <si>
    <t>чайс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</si>
</sst>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F181" sqref="F18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210</v>
      </c>
      <c r="G6" s="40">
        <v>16</v>
      </c>
      <c r="H6" s="40">
        <v>10</v>
      </c>
      <c r="I6" s="40">
        <v>50</v>
      </c>
      <c r="J6" s="40">
        <v>354</v>
      </c>
      <c r="K6" s="41" t="s">
        <v>57</v>
      </c>
      <c r="L6" s="40">
        <v>44.81</v>
      </c>
    </row>
    <row r="7" spans="1:12" ht="15" x14ac:dyDescent="0.25">
      <c r="A7" s="23"/>
      <c r="B7" s="15"/>
      <c r="C7" s="11"/>
      <c r="D7" s="6" t="s">
        <v>74</v>
      </c>
      <c r="E7" s="42" t="s">
        <v>75</v>
      </c>
      <c r="F7" s="43">
        <v>10</v>
      </c>
      <c r="G7" s="43">
        <v>0</v>
      </c>
      <c r="H7" s="43">
        <v>0</v>
      </c>
      <c r="I7" s="43">
        <v>0</v>
      </c>
      <c r="J7" s="43">
        <v>3</v>
      </c>
      <c r="K7" s="44" t="s">
        <v>48</v>
      </c>
      <c r="L7" s="43">
        <v>12.36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 t="s">
        <v>58</v>
      </c>
      <c r="L8" s="43">
        <v>5.57</v>
      </c>
    </row>
    <row r="9" spans="1:12" ht="15" x14ac:dyDescent="0.25">
      <c r="A9" s="23"/>
      <c r="B9" s="15"/>
      <c r="C9" s="11"/>
      <c r="D9" s="7" t="s">
        <v>23</v>
      </c>
      <c r="E9" s="42" t="s">
        <v>76</v>
      </c>
      <c r="F9" s="43">
        <v>30</v>
      </c>
      <c r="G9" s="43">
        <v>2</v>
      </c>
      <c r="H9" s="43">
        <v>1</v>
      </c>
      <c r="I9" s="43">
        <v>15</v>
      </c>
      <c r="J9" s="43">
        <v>79</v>
      </c>
      <c r="K9" s="44" t="s">
        <v>40</v>
      </c>
      <c r="L9" s="43">
        <v>3.9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74</v>
      </c>
      <c r="E11" s="42" t="s">
        <v>78</v>
      </c>
      <c r="F11" s="43">
        <v>50</v>
      </c>
      <c r="G11" s="43">
        <v>4</v>
      </c>
      <c r="H11" s="43">
        <v>6</v>
      </c>
      <c r="I11" s="43">
        <v>37</v>
      </c>
      <c r="J11" s="43">
        <v>218</v>
      </c>
      <c r="K11" s="44" t="s">
        <v>40</v>
      </c>
      <c r="L11" s="43">
        <v>7.28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22</v>
      </c>
      <c r="H13" s="19">
        <f>SUM(H6:H12)</f>
        <v>17</v>
      </c>
      <c r="I13" s="19">
        <f>SUM(I6:I12)</f>
        <v>117</v>
      </c>
      <c r="J13" s="19">
        <f>SUM(J6:J12)</f>
        <v>715</v>
      </c>
      <c r="K13" s="25"/>
      <c r="L13" s="19">
        <f>SUM(L6:L12)</f>
        <v>73.92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0">G13+G23</f>
        <v>22</v>
      </c>
      <c r="H24" s="32">
        <f t="shared" si="0"/>
        <v>17</v>
      </c>
      <c r="I24" s="32">
        <f t="shared" si="0"/>
        <v>117</v>
      </c>
      <c r="J24" s="32">
        <f t="shared" si="0"/>
        <v>715</v>
      </c>
      <c r="K24" s="32"/>
      <c r="L24" s="32">
        <f t="shared" ref="L24" si="1">L13+L23</f>
        <v>73.92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175</v>
      </c>
      <c r="G25" s="40">
        <v>32</v>
      </c>
      <c r="H25" s="40">
        <v>12</v>
      </c>
      <c r="I25" s="40">
        <v>22</v>
      </c>
      <c r="J25" s="40">
        <v>320</v>
      </c>
      <c r="K25" s="41" t="s">
        <v>55</v>
      </c>
      <c r="L25" s="40">
        <v>96.68</v>
      </c>
    </row>
    <row r="26" spans="1:12" ht="15" x14ac:dyDescent="0.25">
      <c r="A26" s="14"/>
      <c r="B26" s="15"/>
      <c r="C26" s="11"/>
      <c r="D26" s="6" t="s">
        <v>45</v>
      </c>
      <c r="E26" s="42" t="s">
        <v>46</v>
      </c>
      <c r="F26" s="43">
        <v>10</v>
      </c>
      <c r="G26" s="43">
        <v>0</v>
      </c>
      <c r="H26" s="43">
        <v>0</v>
      </c>
      <c r="I26" s="43">
        <v>0</v>
      </c>
      <c r="J26" s="43">
        <v>3</v>
      </c>
      <c r="K26" s="44" t="s">
        <v>48</v>
      </c>
      <c r="L26" s="43">
        <v>12.36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</v>
      </c>
      <c r="H27" s="43">
        <v>0</v>
      </c>
      <c r="I27" s="43">
        <v>20</v>
      </c>
      <c r="J27" s="43">
        <v>80</v>
      </c>
      <c r="K27" s="44" t="s">
        <v>56</v>
      </c>
      <c r="L27" s="43">
        <v>3.66</v>
      </c>
    </row>
    <row r="28" spans="1:12" ht="15" x14ac:dyDescent="0.25">
      <c r="A28" s="14"/>
      <c r="B28" s="15"/>
      <c r="C28" s="11"/>
      <c r="D28" s="7" t="s">
        <v>23</v>
      </c>
      <c r="E28" s="42" t="s">
        <v>76</v>
      </c>
      <c r="F28" s="43">
        <v>30</v>
      </c>
      <c r="G28" s="43">
        <v>2</v>
      </c>
      <c r="H28" s="43">
        <v>1</v>
      </c>
      <c r="I28" s="43">
        <v>15</v>
      </c>
      <c r="J28" s="43">
        <v>79</v>
      </c>
      <c r="K28" s="44" t="s">
        <v>40</v>
      </c>
      <c r="L28" s="43">
        <v>3.9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0</v>
      </c>
      <c r="H29" s="43">
        <v>0</v>
      </c>
      <c r="I29" s="43">
        <v>10</v>
      </c>
      <c r="J29" s="43">
        <v>41</v>
      </c>
      <c r="K29" s="44" t="s">
        <v>40</v>
      </c>
      <c r="L29" s="43">
        <v>19.5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>SUM(G25:G31)</f>
        <v>34</v>
      </c>
      <c r="H32" s="19">
        <f>SUM(H25:H31)</f>
        <v>13</v>
      </c>
      <c r="I32" s="19">
        <f>SUM(I25:I31)</f>
        <v>67</v>
      </c>
      <c r="J32" s="19">
        <f>SUM(J25:J31)</f>
        <v>523</v>
      </c>
      <c r="K32" s="25"/>
      <c r="L32" s="19">
        <f>SUM(L25:L31)</f>
        <v>136.10000000000002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2">SUM(G33:G41)</f>
        <v>0</v>
      </c>
      <c r="H42" s="19">
        <f t="shared" ref="H42" si="3">SUM(H33:H41)</f>
        <v>0</v>
      </c>
      <c r="I42" s="19">
        <f t="shared" ref="I42" si="4">SUM(I33:I41)</f>
        <v>0</v>
      </c>
      <c r="J42" s="19">
        <f t="shared" ref="J42:L42" si="5">SUM(J33:J41)</f>
        <v>0</v>
      </c>
      <c r="K42" s="25"/>
      <c r="L42" s="19">
        <f t="shared" si="5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515</v>
      </c>
      <c r="G43" s="32">
        <f t="shared" ref="G43" si="6">G32+G42</f>
        <v>34</v>
      </c>
      <c r="H43" s="32">
        <f t="shared" ref="H43" si="7">H32+H42</f>
        <v>13</v>
      </c>
      <c r="I43" s="32">
        <f t="shared" ref="I43" si="8">I32+I42</f>
        <v>67</v>
      </c>
      <c r="J43" s="32">
        <f t="shared" ref="J43:L43" si="9">J32+J42</f>
        <v>523</v>
      </c>
      <c r="K43" s="32"/>
      <c r="L43" s="32">
        <f t="shared" si="9"/>
        <v>136.10000000000002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7</v>
      </c>
      <c r="H44" s="40">
        <v>4</v>
      </c>
      <c r="I44" s="40">
        <v>49</v>
      </c>
      <c r="J44" s="40">
        <v>264</v>
      </c>
      <c r="K44" s="41" t="s">
        <v>60</v>
      </c>
      <c r="L44" s="40">
        <v>30.3</v>
      </c>
    </row>
    <row r="45" spans="1:12" ht="15" x14ac:dyDescent="0.25">
      <c r="A45" s="23"/>
      <c r="B45" s="15"/>
      <c r="C45" s="11"/>
      <c r="D45" s="6" t="s">
        <v>45</v>
      </c>
      <c r="E45" s="42" t="s">
        <v>47</v>
      </c>
      <c r="F45" s="43">
        <v>13</v>
      </c>
      <c r="G45" s="43">
        <v>3</v>
      </c>
      <c r="H45" s="43">
        <v>3</v>
      </c>
      <c r="I45" s="43">
        <v>0</v>
      </c>
      <c r="J45" s="43">
        <v>46</v>
      </c>
      <c r="K45" s="44" t="s">
        <v>49</v>
      </c>
      <c r="L45" s="43">
        <v>12.4</v>
      </c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4</v>
      </c>
      <c r="H46" s="43">
        <v>4</v>
      </c>
      <c r="I46" s="43">
        <v>25</v>
      </c>
      <c r="J46" s="43">
        <v>150</v>
      </c>
      <c r="K46" s="44" t="s">
        <v>72</v>
      </c>
      <c r="L46" s="43">
        <v>19.48</v>
      </c>
    </row>
    <row r="47" spans="1:12" ht="15" x14ac:dyDescent="0.25">
      <c r="A47" s="23"/>
      <c r="B47" s="15"/>
      <c r="C47" s="11"/>
      <c r="D47" s="7" t="s">
        <v>23</v>
      </c>
      <c r="E47" s="42" t="s">
        <v>76</v>
      </c>
      <c r="F47" s="43">
        <v>30</v>
      </c>
      <c r="G47" s="43">
        <v>2</v>
      </c>
      <c r="H47" s="43">
        <v>1</v>
      </c>
      <c r="I47" s="43">
        <v>15</v>
      </c>
      <c r="J47" s="43">
        <v>79</v>
      </c>
      <c r="K47" s="44" t="s">
        <v>40</v>
      </c>
      <c r="L47" s="43">
        <v>3.9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45</v>
      </c>
      <c r="E49" s="42" t="s">
        <v>46</v>
      </c>
      <c r="F49" s="43">
        <v>10</v>
      </c>
      <c r="G49" s="43">
        <v>0</v>
      </c>
      <c r="H49" s="43">
        <v>0</v>
      </c>
      <c r="I49" s="43">
        <v>0</v>
      </c>
      <c r="J49" s="43">
        <v>3</v>
      </c>
      <c r="K49" s="44" t="s">
        <v>48</v>
      </c>
      <c r="L49" s="43">
        <v>12.36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SUM(F44:F49)</f>
        <v>503</v>
      </c>
      <c r="G51" s="19">
        <f>SUM(G44:G49)</f>
        <v>16</v>
      </c>
      <c r="H51" s="19">
        <f>SUM(H44:H49)</f>
        <v>12</v>
      </c>
      <c r="I51" s="19">
        <f>SUM(I44:I49)</f>
        <v>89</v>
      </c>
      <c r="J51" s="19">
        <f>SUM(J44:J49)</f>
        <v>542</v>
      </c>
      <c r="K51" s="25"/>
      <c r="L51" s="19">
        <f>SUM(L44:L49)</f>
        <v>78.440000000000012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0">SUM(G52:G60)</f>
        <v>0</v>
      </c>
      <c r="H61" s="19">
        <f t="shared" ref="H61" si="11">SUM(H52:H60)</f>
        <v>0</v>
      </c>
      <c r="I61" s="19">
        <f t="shared" ref="I61" si="12">SUM(I52:I60)</f>
        <v>0</v>
      </c>
      <c r="J61" s="19">
        <f t="shared" ref="J61:L61" si="13">SUM(J52:J60)</f>
        <v>0</v>
      </c>
      <c r="K61" s="25"/>
      <c r="L61" s="19">
        <f t="shared" si="1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503</v>
      </c>
      <c r="G62" s="32">
        <f t="shared" ref="G62" si="14">G51+G61</f>
        <v>16</v>
      </c>
      <c r="H62" s="32">
        <f t="shared" ref="H62" si="15">H51+H61</f>
        <v>12</v>
      </c>
      <c r="I62" s="32">
        <f t="shared" ref="I62" si="16">I51+I61</f>
        <v>89</v>
      </c>
      <c r="J62" s="32">
        <f t="shared" ref="J62:L62" si="17">J51+J61</f>
        <v>542</v>
      </c>
      <c r="K62" s="32"/>
      <c r="L62" s="32">
        <f t="shared" si="17"/>
        <v>78.440000000000012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19</v>
      </c>
      <c r="H63" s="40">
        <v>18</v>
      </c>
      <c r="I63" s="40">
        <v>5</v>
      </c>
      <c r="J63" s="40">
        <v>259</v>
      </c>
      <c r="K63" s="41" t="s">
        <v>40</v>
      </c>
      <c r="L63" s="40">
        <v>70.25</v>
      </c>
    </row>
    <row r="64" spans="1:12" ht="15" x14ac:dyDescent="0.25">
      <c r="A64" s="23"/>
      <c r="B64" s="15"/>
      <c r="C64" s="11"/>
      <c r="D64" s="6" t="s">
        <v>45</v>
      </c>
      <c r="E64" s="42" t="s">
        <v>46</v>
      </c>
      <c r="F64" s="43">
        <v>10</v>
      </c>
      <c r="G64" s="43">
        <v>0</v>
      </c>
      <c r="H64" s="43">
        <v>0</v>
      </c>
      <c r="I64" s="43">
        <v>0</v>
      </c>
      <c r="J64" s="43">
        <v>3</v>
      </c>
      <c r="K64" s="44" t="s">
        <v>48</v>
      </c>
      <c r="L64" s="43">
        <v>12.36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 t="s">
        <v>58</v>
      </c>
      <c r="L65" s="43">
        <v>7.99</v>
      </c>
    </row>
    <row r="66" spans="1:12" ht="15" x14ac:dyDescent="0.25">
      <c r="A66" s="23"/>
      <c r="B66" s="15"/>
      <c r="C66" s="11"/>
      <c r="D66" s="7" t="s">
        <v>23</v>
      </c>
      <c r="E66" s="42" t="s">
        <v>76</v>
      </c>
      <c r="F66" s="43">
        <v>50</v>
      </c>
      <c r="G66" s="43">
        <v>4</v>
      </c>
      <c r="H66" s="43">
        <v>1</v>
      </c>
      <c r="I66" s="43">
        <v>26</v>
      </c>
      <c r="J66" s="43">
        <v>131</v>
      </c>
      <c r="K66" s="44" t="s">
        <v>40</v>
      </c>
      <c r="L66" s="43">
        <v>6.5</v>
      </c>
    </row>
    <row r="67" spans="1:12" ht="15" x14ac:dyDescent="0.25">
      <c r="A67" s="23"/>
      <c r="B67" s="15"/>
      <c r="C67" s="11"/>
      <c r="D67" s="7" t="s">
        <v>24</v>
      </c>
      <c r="E67" s="42" t="s">
        <v>51</v>
      </c>
      <c r="F67" s="43">
        <v>100</v>
      </c>
      <c r="G67" s="43">
        <v>0</v>
      </c>
      <c r="H67" s="43">
        <v>0</v>
      </c>
      <c r="I67" s="43">
        <v>10</v>
      </c>
      <c r="J67" s="43">
        <v>41</v>
      </c>
      <c r="K67" s="44" t="s">
        <v>40</v>
      </c>
      <c r="L67" s="43">
        <v>19.5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18">SUM(G63:G69)</f>
        <v>23</v>
      </c>
      <c r="H70" s="19">
        <f t="shared" ref="H70" si="19">SUM(H63:H69)</f>
        <v>19</v>
      </c>
      <c r="I70" s="19">
        <f t="shared" ref="I70" si="20">SUM(I63:I69)</f>
        <v>56</v>
      </c>
      <c r="J70" s="19">
        <f t="shared" ref="J70:L70" si="21">SUM(J63:J69)</f>
        <v>495</v>
      </c>
      <c r="K70" s="25"/>
      <c r="L70" s="19">
        <f t="shared" si="21"/>
        <v>116.6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2">SUM(G71:G79)</f>
        <v>0</v>
      </c>
      <c r="H80" s="19">
        <f t="shared" ref="H80" si="23">SUM(H71:H79)</f>
        <v>0</v>
      </c>
      <c r="I80" s="19">
        <f t="shared" ref="I80" si="24">SUM(I71:I79)</f>
        <v>0</v>
      </c>
      <c r="J80" s="19">
        <f t="shared" ref="J80:L80" si="25">SUM(J71:J79)</f>
        <v>0</v>
      </c>
      <c r="K80" s="25"/>
      <c r="L80" s="19">
        <f t="shared" si="2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26">G70+G80</f>
        <v>23</v>
      </c>
      <c r="H81" s="32">
        <f t="shared" ref="H81" si="27">H70+H80</f>
        <v>19</v>
      </c>
      <c r="I81" s="32">
        <f t="shared" ref="I81" si="28">I70+I80</f>
        <v>56</v>
      </c>
      <c r="J81" s="32">
        <f t="shared" ref="J81:L81" si="29">J70+J80</f>
        <v>495</v>
      </c>
      <c r="K81" s="32"/>
      <c r="L81" s="32">
        <f t="shared" si="29"/>
        <v>116.6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250</v>
      </c>
      <c r="G82" s="40">
        <v>9</v>
      </c>
      <c r="H82" s="40">
        <v>5</v>
      </c>
      <c r="I82" s="40">
        <v>41</v>
      </c>
      <c r="J82" s="40">
        <v>245</v>
      </c>
      <c r="K82" s="41" t="s">
        <v>60</v>
      </c>
      <c r="L82" s="40">
        <v>29.83</v>
      </c>
    </row>
    <row r="83" spans="1:12" ht="15" x14ac:dyDescent="0.25">
      <c r="A83" s="23"/>
      <c r="B83" s="15"/>
      <c r="C83" s="11"/>
      <c r="D83" s="6" t="s">
        <v>45</v>
      </c>
      <c r="E83" s="42" t="s">
        <v>46</v>
      </c>
      <c r="F83" s="43">
        <v>10</v>
      </c>
      <c r="G83" s="43">
        <v>0.13</v>
      </c>
      <c r="H83" s="43">
        <v>0.16</v>
      </c>
      <c r="I83" s="43">
        <v>0.17</v>
      </c>
      <c r="J83" s="43">
        <v>2.64</v>
      </c>
      <c r="K83" s="44" t="s">
        <v>48</v>
      </c>
      <c r="L83" s="43">
        <v>10.5</v>
      </c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2</v>
      </c>
      <c r="H84" s="43">
        <v>2</v>
      </c>
      <c r="I84" s="43">
        <v>25</v>
      </c>
      <c r="J84" s="43">
        <v>123</v>
      </c>
      <c r="K84" s="44" t="s">
        <v>59</v>
      </c>
      <c r="L84" s="43">
        <v>20.62</v>
      </c>
    </row>
    <row r="85" spans="1:12" ht="15" x14ac:dyDescent="0.25">
      <c r="A85" s="23"/>
      <c r="B85" s="15"/>
      <c r="C85" s="11"/>
      <c r="D85" s="7" t="s">
        <v>23</v>
      </c>
      <c r="E85" s="42" t="s">
        <v>76</v>
      </c>
      <c r="F85" s="43">
        <v>50</v>
      </c>
      <c r="G85" s="43">
        <v>4</v>
      </c>
      <c r="H85" s="43">
        <v>1</v>
      </c>
      <c r="I85" s="43">
        <v>26</v>
      </c>
      <c r="J85" s="43">
        <v>131</v>
      </c>
      <c r="K85" s="44" t="s">
        <v>40</v>
      </c>
      <c r="L85" s="43">
        <v>6.5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30">SUM(G82:G88)</f>
        <v>15.13</v>
      </c>
      <c r="H89" s="19">
        <f t="shared" ref="H89" si="31">SUM(H82:H88)</f>
        <v>8.16</v>
      </c>
      <c r="I89" s="19">
        <f t="shared" ref="I89" si="32">SUM(I82:I88)</f>
        <v>92.17</v>
      </c>
      <c r="J89" s="19">
        <f t="shared" ref="J89:L89" si="33">SUM(J82:J88)</f>
        <v>501.64</v>
      </c>
      <c r="K89" s="25"/>
      <c r="L89" s="19">
        <f t="shared" si="33"/>
        <v>67.45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4">SUM(G90:G98)</f>
        <v>0</v>
      </c>
      <c r="H99" s="19">
        <f t="shared" ref="H99" si="35">SUM(H90:H98)</f>
        <v>0</v>
      </c>
      <c r="I99" s="19">
        <f t="shared" ref="I99" si="36">SUM(I90:I98)</f>
        <v>0</v>
      </c>
      <c r="J99" s="19">
        <f t="shared" ref="J99:L99" si="37">SUM(J90:J98)</f>
        <v>0</v>
      </c>
      <c r="K99" s="25"/>
      <c r="L99" s="19">
        <f t="shared" si="3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38">G89+G99</f>
        <v>15.13</v>
      </c>
      <c r="H100" s="32">
        <f t="shared" ref="H100" si="39">H89+H99</f>
        <v>8.16</v>
      </c>
      <c r="I100" s="32">
        <f t="shared" ref="I100" si="40">I89+I99</f>
        <v>92.17</v>
      </c>
      <c r="J100" s="32">
        <f t="shared" ref="J100:L100" si="41">J89+J99</f>
        <v>501.64</v>
      </c>
      <c r="K100" s="32"/>
      <c r="L100" s="32">
        <f t="shared" si="41"/>
        <v>67.45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150</v>
      </c>
      <c r="G101" s="40">
        <v>6</v>
      </c>
      <c r="H101" s="40">
        <v>1</v>
      </c>
      <c r="I101" s="40">
        <v>36</v>
      </c>
      <c r="J101" s="40">
        <v>174</v>
      </c>
      <c r="K101" s="41" t="s">
        <v>67</v>
      </c>
      <c r="L101" s="40">
        <v>10.33</v>
      </c>
    </row>
    <row r="102" spans="1:12" ht="15" x14ac:dyDescent="0.25">
      <c r="A102" s="23"/>
      <c r="B102" s="15"/>
      <c r="C102" s="11"/>
      <c r="D102" s="6" t="s">
        <v>26</v>
      </c>
      <c r="E102" s="42" t="s">
        <v>66</v>
      </c>
      <c r="F102" s="43">
        <v>40</v>
      </c>
      <c r="G102" s="43">
        <v>5</v>
      </c>
      <c r="H102" s="43">
        <v>5</v>
      </c>
      <c r="I102" s="43">
        <v>0</v>
      </c>
      <c r="J102" s="43">
        <v>63</v>
      </c>
      <c r="K102" s="44" t="s">
        <v>68</v>
      </c>
      <c r="L102" s="43">
        <v>14.4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15</v>
      </c>
      <c r="J103" s="43">
        <v>61</v>
      </c>
      <c r="K103" s="44" t="s">
        <v>58</v>
      </c>
      <c r="L103" s="43">
        <v>4.76</v>
      </c>
    </row>
    <row r="104" spans="1:12" ht="15" x14ac:dyDescent="0.25">
      <c r="A104" s="23"/>
      <c r="B104" s="15"/>
      <c r="C104" s="11"/>
      <c r="D104" s="7" t="s">
        <v>23</v>
      </c>
      <c r="E104" s="42" t="s">
        <v>76</v>
      </c>
      <c r="F104" s="43">
        <v>50</v>
      </c>
      <c r="G104" s="43">
        <v>4</v>
      </c>
      <c r="H104" s="43">
        <v>1</v>
      </c>
      <c r="I104" s="43">
        <v>26</v>
      </c>
      <c r="J104" s="43">
        <v>131</v>
      </c>
      <c r="K104" s="44" t="s">
        <v>40</v>
      </c>
      <c r="L104" s="43">
        <v>6.5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74</v>
      </c>
      <c r="E106" s="42" t="s">
        <v>46</v>
      </c>
      <c r="F106" s="43">
        <v>10</v>
      </c>
      <c r="G106" s="43">
        <v>0</v>
      </c>
      <c r="H106" s="43">
        <v>0</v>
      </c>
      <c r="I106" s="43">
        <v>0</v>
      </c>
      <c r="J106" s="43">
        <v>3</v>
      </c>
      <c r="K106" s="44" t="s">
        <v>48</v>
      </c>
      <c r="L106" s="43">
        <v>12.36</v>
      </c>
    </row>
    <row r="107" spans="1:12" ht="15" x14ac:dyDescent="0.25">
      <c r="A107" s="23"/>
      <c r="B107" s="15"/>
      <c r="C107" s="11"/>
      <c r="D107" s="6" t="s">
        <v>74</v>
      </c>
      <c r="E107" s="42" t="s">
        <v>79</v>
      </c>
      <c r="F107" s="43">
        <v>50</v>
      </c>
      <c r="G107" s="43">
        <v>2</v>
      </c>
      <c r="H107" s="43">
        <v>1</v>
      </c>
      <c r="I107" s="43">
        <v>39</v>
      </c>
      <c r="J107" s="43">
        <v>178</v>
      </c>
      <c r="K107" s="44" t="s">
        <v>40</v>
      </c>
      <c r="L107" s="43">
        <v>9.75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2">SUM(G101:G107)</f>
        <v>17</v>
      </c>
      <c r="H108" s="19">
        <f t="shared" si="42"/>
        <v>8</v>
      </c>
      <c r="I108" s="19">
        <f t="shared" si="42"/>
        <v>116</v>
      </c>
      <c r="J108" s="19">
        <f t="shared" si="42"/>
        <v>610</v>
      </c>
      <c r="K108" s="25"/>
      <c r="L108" s="19">
        <f t="shared" ref="L108" si="43">SUM(L101:L107)</f>
        <v>58.1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4">SUM(G109:G117)</f>
        <v>0</v>
      </c>
      <c r="H118" s="19">
        <f t="shared" si="44"/>
        <v>0</v>
      </c>
      <c r="I118" s="19">
        <f t="shared" si="44"/>
        <v>0</v>
      </c>
      <c r="J118" s="19">
        <f t="shared" si="44"/>
        <v>0</v>
      </c>
      <c r="K118" s="25"/>
      <c r="L118" s="19">
        <f t="shared" ref="L118" si="4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46">G108+G118</f>
        <v>17</v>
      </c>
      <c r="H119" s="32">
        <f t="shared" ref="H119" si="47">H108+H118</f>
        <v>8</v>
      </c>
      <c r="I119" s="32">
        <f t="shared" ref="I119" si="48">I108+I118</f>
        <v>116</v>
      </c>
      <c r="J119" s="32">
        <f t="shared" ref="J119:L119" si="49">J108+J118</f>
        <v>610</v>
      </c>
      <c r="K119" s="32"/>
      <c r="L119" s="32">
        <f t="shared" si="49"/>
        <v>58.1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260</v>
      </c>
      <c r="G120" s="40">
        <v>6</v>
      </c>
      <c r="H120" s="40">
        <v>4</v>
      </c>
      <c r="I120" s="40">
        <v>37</v>
      </c>
      <c r="J120" s="40">
        <v>212</v>
      </c>
      <c r="K120" s="41" t="s">
        <v>60</v>
      </c>
      <c r="L120" s="40">
        <v>28.1</v>
      </c>
    </row>
    <row r="121" spans="1:12" ht="15" x14ac:dyDescent="0.25">
      <c r="A121" s="14"/>
      <c r="B121" s="15"/>
      <c r="C121" s="11"/>
      <c r="D121" s="6" t="s">
        <v>45</v>
      </c>
      <c r="E121" s="42" t="s">
        <v>46</v>
      </c>
      <c r="F121" s="43">
        <v>10</v>
      </c>
      <c r="G121" s="43">
        <v>0</v>
      </c>
      <c r="H121" s="43">
        <v>0</v>
      </c>
      <c r="I121" s="43">
        <v>0</v>
      </c>
      <c r="J121" s="43">
        <v>3</v>
      </c>
      <c r="K121" s="44" t="s">
        <v>48</v>
      </c>
      <c r="L121" s="43">
        <v>12.36</v>
      </c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4</v>
      </c>
      <c r="H122" s="43">
        <v>4</v>
      </c>
      <c r="I122" s="43">
        <v>25</v>
      </c>
      <c r="J122" s="43">
        <v>150</v>
      </c>
      <c r="K122" s="44" t="s">
        <v>72</v>
      </c>
      <c r="L122" s="43">
        <v>19.48</v>
      </c>
    </row>
    <row r="123" spans="1:12" ht="15" x14ac:dyDescent="0.25">
      <c r="A123" s="14"/>
      <c r="B123" s="15"/>
      <c r="C123" s="11"/>
      <c r="D123" s="7" t="s">
        <v>23</v>
      </c>
      <c r="E123" s="42" t="s">
        <v>76</v>
      </c>
      <c r="F123" s="43">
        <v>30</v>
      </c>
      <c r="G123" s="43">
        <v>2</v>
      </c>
      <c r="H123" s="43">
        <v>1</v>
      </c>
      <c r="I123" s="43">
        <v>15</v>
      </c>
      <c r="J123" s="43">
        <v>79</v>
      </c>
      <c r="K123" s="44" t="s">
        <v>40</v>
      </c>
      <c r="L123" s="43">
        <v>3.9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0">SUM(G120:G126)</f>
        <v>12</v>
      </c>
      <c r="H127" s="19">
        <f t="shared" si="50"/>
        <v>9</v>
      </c>
      <c r="I127" s="19">
        <f t="shared" si="50"/>
        <v>77</v>
      </c>
      <c r="J127" s="19">
        <f t="shared" si="50"/>
        <v>444</v>
      </c>
      <c r="K127" s="25"/>
      <c r="L127" s="19">
        <f t="shared" ref="L127" si="51">SUM(L120:L126)</f>
        <v>63.839999999999996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2">SUM(G128:G136)</f>
        <v>0</v>
      </c>
      <c r="H137" s="19">
        <f t="shared" si="52"/>
        <v>0</v>
      </c>
      <c r="I137" s="19">
        <f t="shared" si="52"/>
        <v>0</v>
      </c>
      <c r="J137" s="19">
        <f t="shared" si="52"/>
        <v>0</v>
      </c>
      <c r="K137" s="25"/>
      <c r="L137" s="19">
        <f t="shared" ref="L137" si="53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54">G127+G137</f>
        <v>12</v>
      </c>
      <c r="H138" s="32">
        <f t="shared" ref="H138" si="55">H127+H137</f>
        <v>9</v>
      </c>
      <c r="I138" s="32">
        <f t="shared" ref="I138" si="56">I127+I137</f>
        <v>77</v>
      </c>
      <c r="J138" s="32">
        <f t="shared" ref="J138:L138" si="57">J127+J137</f>
        <v>444</v>
      </c>
      <c r="K138" s="32"/>
      <c r="L138" s="32">
        <f t="shared" si="57"/>
        <v>63.839999999999996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250</v>
      </c>
      <c r="G139" s="40">
        <v>8</v>
      </c>
      <c r="H139" s="40">
        <v>5</v>
      </c>
      <c r="I139" s="40">
        <v>44</v>
      </c>
      <c r="J139" s="40">
        <v>247</v>
      </c>
      <c r="K139" s="41" t="s">
        <v>63</v>
      </c>
      <c r="L139" s="40">
        <v>28.69</v>
      </c>
    </row>
    <row r="140" spans="1:12" ht="15" x14ac:dyDescent="0.25">
      <c r="A140" s="23"/>
      <c r="B140" s="15"/>
      <c r="C140" s="11"/>
      <c r="D140" s="6" t="s">
        <v>74</v>
      </c>
      <c r="E140" s="42" t="s">
        <v>46</v>
      </c>
      <c r="F140" s="43">
        <v>10</v>
      </c>
      <c r="G140" s="43">
        <v>0</v>
      </c>
      <c r="H140" s="43">
        <v>0</v>
      </c>
      <c r="I140" s="43">
        <v>0</v>
      </c>
      <c r="J140" s="43">
        <v>3</v>
      </c>
      <c r="K140" s="44" t="s">
        <v>48</v>
      </c>
      <c r="L140" s="43">
        <v>12.36</v>
      </c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 t="s">
        <v>58</v>
      </c>
      <c r="L141" s="43">
        <v>5.57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4</v>
      </c>
      <c r="H142" s="43">
        <v>1</v>
      </c>
      <c r="I142" s="43">
        <v>26</v>
      </c>
      <c r="J142" s="43">
        <v>131</v>
      </c>
      <c r="K142" s="44" t="s">
        <v>40</v>
      </c>
      <c r="L142" s="43">
        <v>6.5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8"/>
      <c r="E144" s="57"/>
      <c r="F144" s="57"/>
      <c r="G144" s="57"/>
      <c r="H144" s="57"/>
      <c r="I144" s="57"/>
      <c r="J144" s="57"/>
      <c r="K144" s="57"/>
      <c r="L144" s="57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58">SUM(G139:G145)</f>
        <v>12</v>
      </c>
      <c r="H146" s="19">
        <f t="shared" si="58"/>
        <v>6</v>
      </c>
      <c r="I146" s="19">
        <f t="shared" si="58"/>
        <v>85</v>
      </c>
      <c r="J146" s="19">
        <f t="shared" si="58"/>
        <v>442</v>
      </c>
      <c r="K146" s="25"/>
      <c r="L146" s="19">
        <f t="shared" ref="L146" si="59">SUM(L139:L145)</f>
        <v>53.12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  <c r="L156" s="19">
        <f t="shared" ref="L156" si="6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62">G146+G156</f>
        <v>12</v>
      </c>
      <c r="H157" s="32">
        <f t="shared" ref="H157" si="63">H146+H156</f>
        <v>6</v>
      </c>
      <c r="I157" s="32">
        <f t="shared" ref="I157" si="64">I146+I156</f>
        <v>85</v>
      </c>
      <c r="J157" s="32">
        <f t="shared" ref="J157:L157" si="65">J146+J156</f>
        <v>442</v>
      </c>
      <c r="K157" s="32"/>
      <c r="L157" s="32">
        <f t="shared" si="65"/>
        <v>53.12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19</v>
      </c>
      <c r="H158" s="40">
        <v>18</v>
      </c>
      <c r="I158" s="40">
        <v>5</v>
      </c>
      <c r="J158" s="40">
        <v>259</v>
      </c>
      <c r="K158" s="41" t="s">
        <v>40</v>
      </c>
      <c r="L158" s="40">
        <v>70.25</v>
      </c>
    </row>
    <row r="159" spans="1:12" ht="15" x14ac:dyDescent="0.25">
      <c r="A159" s="23"/>
      <c r="B159" s="15"/>
      <c r="C159" s="11"/>
      <c r="D159" s="6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0</v>
      </c>
      <c r="H160" s="43">
        <v>0</v>
      </c>
      <c r="I160" s="43">
        <v>20</v>
      </c>
      <c r="J160" s="43">
        <v>80</v>
      </c>
      <c r="K160" s="44" t="s">
        <v>56</v>
      </c>
      <c r="L160" s="43">
        <v>3.66</v>
      </c>
    </row>
    <row r="161" spans="1:12" ht="15" x14ac:dyDescent="0.25">
      <c r="A161" s="23"/>
      <c r="B161" s="15"/>
      <c r="C161" s="11"/>
      <c r="D161" s="7" t="s">
        <v>23</v>
      </c>
      <c r="E161" s="42" t="s">
        <v>76</v>
      </c>
      <c r="F161" s="43">
        <v>50</v>
      </c>
      <c r="G161" s="43">
        <v>4</v>
      </c>
      <c r="H161" s="43">
        <v>1</v>
      </c>
      <c r="I161" s="43">
        <v>26</v>
      </c>
      <c r="J161" s="43">
        <v>131</v>
      </c>
      <c r="K161" s="44" t="s">
        <v>40</v>
      </c>
      <c r="L161" s="43">
        <v>6.5</v>
      </c>
    </row>
    <row r="162" spans="1:12" ht="15" x14ac:dyDescent="0.25">
      <c r="A162" s="23"/>
      <c r="B162" s="15"/>
      <c r="C162" s="11"/>
      <c r="D162" s="7" t="s">
        <v>24</v>
      </c>
      <c r="E162" s="42" t="s">
        <v>80</v>
      </c>
      <c r="F162" s="43">
        <v>100</v>
      </c>
      <c r="G162" s="43">
        <v>0</v>
      </c>
      <c r="H162" s="43">
        <v>0</v>
      </c>
      <c r="I162" s="43">
        <v>10</v>
      </c>
      <c r="J162" s="43">
        <v>41</v>
      </c>
      <c r="K162" s="44" t="s">
        <v>40</v>
      </c>
      <c r="L162" s="43">
        <v>19.5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6">SUM(G158:G164)</f>
        <v>23</v>
      </c>
      <c r="H165" s="19">
        <f t="shared" si="66"/>
        <v>19</v>
      </c>
      <c r="I165" s="19">
        <f t="shared" si="66"/>
        <v>61</v>
      </c>
      <c r="J165" s="19">
        <f t="shared" si="66"/>
        <v>511</v>
      </c>
      <c r="K165" s="25"/>
      <c r="L165" s="19">
        <f t="shared" ref="L165" si="67">SUM(L158:L164)</f>
        <v>99.91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8">SUM(G166:G174)</f>
        <v>0</v>
      </c>
      <c r="H175" s="19">
        <f t="shared" si="68"/>
        <v>0</v>
      </c>
      <c r="I175" s="19">
        <f t="shared" si="68"/>
        <v>0</v>
      </c>
      <c r="J175" s="19">
        <f t="shared" si="68"/>
        <v>0</v>
      </c>
      <c r="K175" s="25"/>
      <c r="L175" s="19">
        <f t="shared" ref="L175" si="6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70">G165+G175</f>
        <v>23</v>
      </c>
      <c r="H176" s="32">
        <f t="shared" ref="H176" si="71">H165+H175</f>
        <v>19</v>
      </c>
      <c r="I176" s="32">
        <f t="shared" ref="I176" si="72">I165+I175</f>
        <v>61</v>
      </c>
      <c r="J176" s="32">
        <f t="shared" ref="J176:L176" si="73">J165+J175</f>
        <v>511</v>
      </c>
      <c r="K176" s="32"/>
      <c r="L176" s="32">
        <f t="shared" si="73"/>
        <v>99.91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250</v>
      </c>
      <c r="G177" s="40">
        <v>6</v>
      </c>
      <c r="H177" s="40">
        <v>4</v>
      </c>
      <c r="I177" s="40">
        <v>33</v>
      </c>
      <c r="J177" s="40">
        <v>191</v>
      </c>
      <c r="K177" s="41" t="s">
        <v>60</v>
      </c>
      <c r="L177" s="40">
        <v>25.97</v>
      </c>
    </row>
    <row r="178" spans="1:12" ht="15" x14ac:dyDescent="0.25">
      <c r="A178" s="23"/>
      <c r="B178" s="15"/>
      <c r="C178" s="11"/>
      <c r="D178" s="6" t="s">
        <v>74</v>
      </c>
      <c r="E178" s="42" t="s">
        <v>46</v>
      </c>
      <c r="F178" s="43">
        <v>10</v>
      </c>
      <c r="G178" s="43">
        <v>0</v>
      </c>
      <c r="H178" s="43">
        <v>0</v>
      </c>
      <c r="I178" s="43">
        <v>0</v>
      </c>
      <c r="J178" s="43">
        <v>3</v>
      </c>
      <c r="K178" s="44" t="s">
        <v>48</v>
      </c>
      <c r="L178" s="43">
        <v>12.36</v>
      </c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1</v>
      </c>
      <c r="H179" s="43">
        <v>2</v>
      </c>
      <c r="I179" s="43">
        <v>17</v>
      </c>
      <c r="J179" s="43">
        <v>90</v>
      </c>
      <c r="K179" s="44" t="s">
        <v>64</v>
      </c>
      <c r="L179" s="43">
        <v>7.97</v>
      </c>
    </row>
    <row r="180" spans="1:12" ht="15" x14ac:dyDescent="0.25">
      <c r="A180" s="23"/>
      <c r="B180" s="15"/>
      <c r="C180" s="11"/>
      <c r="D180" s="7" t="s">
        <v>23</v>
      </c>
      <c r="E180" s="42" t="s">
        <v>76</v>
      </c>
      <c r="F180" s="43">
        <v>50</v>
      </c>
      <c r="G180" s="43">
        <v>4</v>
      </c>
      <c r="H180" s="43">
        <v>1</v>
      </c>
      <c r="I180" s="43">
        <v>26</v>
      </c>
      <c r="J180" s="43">
        <v>131</v>
      </c>
      <c r="K180" s="44" t="s">
        <v>40</v>
      </c>
      <c r="L180" s="43">
        <v>6.5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74">SUM(G177:G183)</f>
        <v>11</v>
      </c>
      <c r="H184" s="19">
        <f t="shared" si="74"/>
        <v>7</v>
      </c>
      <c r="I184" s="19">
        <f t="shared" si="74"/>
        <v>76</v>
      </c>
      <c r="J184" s="19">
        <f t="shared" si="74"/>
        <v>415</v>
      </c>
      <c r="K184" s="25"/>
      <c r="L184" s="19">
        <f t="shared" ref="L184" si="75">SUM(L177:L183)</f>
        <v>52.8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  <c r="L194" s="19">
        <f t="shared" ref="L194" si="7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510</v>
      </c>
      <c r="G195" s="32">
        <f t="shared" ref="G195" si="78">G184+G194</f>
        <v>11</v>
      </c>
      <c r="H195" s="32">
        <f t="shared" ref="H195" si="79">H184+H194</f>
        <v>7</v>
      </c>
      <c r="I195" s="32">
        <f t="shared" ref="I195" si="80">I184+I194</f>
        <v>76</v>
      </c>
      <c r="J195" s="32">
        <f t="shared" ref="J195:L195" si="81">J184+J194</f>
        <v>415</v>
      </c>
      <c r="K195" s="32"/>
      <c r="L195" s="32">
        <f t="shared" si="81"/>
        <v>52.8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505.8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18.512999999999998</v>
      </c>
      <c r="H196" s="34">
        <f t="shared" si="82"/>
        <v>11.815999999999999</v>
      </c>
      <c r="I196" s="34">
        <f t="shared" si="82"/>
        <v>83.617000000000004</v>
      </c>
      <c r="J196" s="34">
        <f t="shared" si="82"/>
        <v>519.86399999999992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80.027999999999992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2024-10-08T08:55:47Z</dcterms:modified>
</cp:coreProperties>
</file>